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EGH Testing Lab\Wastewater Results\"/>
    </mc:Choice>
  </mc:AlternateContent>
  <bookViews>
    <workbookView xWindow="0" yWindow="0" windowWidth="28800" windowHeight="12000"/>
  </bookViews>
  <sheets>
    <sheet name="Cedar Key DOH Data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4" l="1"/>
  <c r="B58" i="4"/>
  <c r="B59" i="4"/>
  <c r="B53" i="4" l="1"/>
  <c r="B54" i="4"/>
  <c r="B55" i="4"/>
  <c r="B56" i="4"/>
  <c r="B51" i="4" l="1"/>
  <c r="B52" i="4"/>
  <c r="B50" i="4" l="1"/>
  <c r="B49" i="4" l="1"/>
  <c r="B48" i="4"/>
  <c r="B47" i="4" l="1"/>
  <c r="B46" i="4"/>
  <c r="B45" i="4"/>
  <c r="B44" i="4" l="1"/>
  <c r="B43" i="4"/>
  <c r="B42" i="4" l="1"/>
  <c r="B41" i="4"/>
  <c r="C2" i="4" l="1"/>
  <c r="C3" i="4" s="1"/>
  <c r="C4" i="4" s="1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B40" i="4" s="1"/>
</calcChain>
</file>

<file path=xl/sharedStrings.xml><?xml version="1.0" encoding="utf-8"?>
<sst xmlns="http://schemas.openxmlformats.org/spreadsheetml/2006/main" count="30" uniqueCount="30">
  <si>
    <t>Log10 COVID GC/L</t>
  </si>
  <si>
    <t xml:space="preserve">Date </t>
  </si>
  <si>
    <t>FL DOH COVID Case Incidence</t>
  </si>
  <si>
    <t>FL DOH Cummulative Case Incidence</t>
  </si>
  <si>
    <t>Sample Collected on 1/7/2021</t>
  </si>
  <si>
    <t>Sample Collected on 1/12/2021 and 1/17/2021</t>
  </si>
  <si>
    <t>Sample Collected on 1/22/2021</t>
  </si>
  <si>
    <t>Samples Collected on 1/24/2021 and 1/30/2021</t>
  </si>
  <si>
    <t>Sample Collected on 2/7/2021</t>
  </si>
  <si>
    <t>Sample Collected on 2/15/2021</t>
  </si>
  <si>
    <t>Sample Collected on 2/21/2021</t>
  </si>
  <si>
    <t>Sample Collected on 2/28/2021</t>
  </si>
  <si>
    <t>Sample Collected on 3/5/2021</t>
  </si>
  <si>
    <t>Sample Collected on 3/21/2021</t>
  </si>
  <si>
    <t>Sample Collected on 3/28/2021</t>
  </si>
  <si>
    <t>Sample Collected on 3/12/2021 (Positive) and 3/13/2021 (Negative)</t>
  </si>
  <si>
    <t>Sample Collected on 4/4/2021</t>
  </si>
  <si>
    <t>Sample Collected on 4/11/2021</t>
  </si>
  <si>
    <t>Sample Collected on 4/18/2021</t>
  </si>
  <si>
    <t>Sample Collected on 4/25/2021</t>
  </si>
  <si>
    <t>Sample Collected on 5/9/2021</t>
  </si>
  <si>
    <t>No sample collected this week</t>
  </si>
  <si>
    <t>Sample collected on 5/16/2021</t>
  </si>
  <si>
    <t>Sample collected on 5/23/2021</t>
  </si>
  <si>
    <t>Sample collected on 5/30/2021</t>
  </si>
  <si>
    <t>Sample collected on 6/13/2021</t>
  </si>
  <si>
    <t>Sample collected on 6/20/2021</t>
  </si>
  <si>
    <t>Sample collected on 6/27/2021</t>
  </si>
  <si>
    <t>Sample collected on 6/6/2021, DOH data now comes from weekly report for Levy County</t>
  </si>
  <si>
    <t>Sample collected on 7/4/2021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</si>
</sst>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4" fontId="0" fillId="0" borderId="0" xfId="0" applyNumberFormat="1"/>
    <xf numFmtId="2" fontId="0" fillId="0" borderId="0" xfId="0" applyNumberFormat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Cedar Key Wastewater</a:t>
            </a:r>
            <a:r>
              <a:rPr lang="en-US" baseline="0"/>
              <a:t> SARS-CoV-2 vs. FL DOH Weekly New Cases of COVID-19</a:t>
            </a:r>
            <a:endParaRPr lang="en-US"/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873263453533299E-2"/>
          <c:y val="0.11568029768626144"/>
          <c:w val="0.84821518966180187"/>
          <c:h val="0.6819801774977909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'Cedar Key DOH Data'!$D$1</c:f>
              <c:strCache>
                <c:ptCount val="1"/>
                <c:pt idx="0">
                  <c:v>Log10 COVID GC/L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'Cedar Key DOH Data'!$A$38:$A$59</c:f>
              <c:numCache>
                <c:formatCode>m/d/yyyy</c:formatCode>
                <c:ptCount val="22"/>
                <c:pt idx="0">
                  <c:v>44199</c:v>
                </c:pt>
                <c:pt idx="1">
                  <c:v>44206</c:v>
                </c:pt>
                <c:pt idx="2">
                  <c:v>44213</c:v>
                </c:pt>
                <c:pt idx="3">
                  <c:v>44220</c:v>
                </c:pt>
                <c:pt idx="4">
                  <c:v>44227</c:v>
                </c:pt>
                <c:pt idx="5">
                  <c:v>44234</c:v>
                </c:pt>
                <c:pt idx="6">
                  <c:v>44241</c:v>
                </c:pt>
                <c:pt idx="7">
                  <c:v>44248</c:v>
                </c:pt>
                <c:pt idx="8">
                  <c:v>44255</c:v>
                </c:pt>
                <c:pt idx="9">
                  <c:v>44262</c:v>
                </c:pt>
                <c:pt idx="10">
                  <c:v>44269</c:v>
                </c:pt>
                <c:pt idx="11">
                  <c:v>44276</c:v>
                </c:pt>
                <c:pt idx="12">
                  <c:v>44283</c:v>
                </c:pt>
                <c:pt idx="13">
                  <c:v>44290</c:v>
                </c:pt>
                <c:pt idx="14">
                  <c:v>44297</c:v>
                </c:pt>
                <c:pt idx="15">
                  <c:v>44304</c:v>
                </c:pt>
                <c:pt idx="16">
                  <c:v>44311</c:v>
                </c:pt>
                <c:pt idx="17">
                  <c:v>44318</c:v>
                </c:pt>
                <c:pt idx="18">
                  <c:v>44325</c:v>
                </c:pt>
                <c:pt idx="19">
                  <c:v>44332</c:v>
                </c:pt>
                <c:pt idx="20">
                  <c:v>44339</c:v>
                </c:pt>
                <c:pt idx="21">
                  <c:v>44346</c:v>
                </c:pt>
              </c:numCache>
            </c:numRef>
          </c:cat>
          <c:val>
            <c:numRef>
              <c:f>'Cedar Key DOH Data'!$D$38:$D$59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3.9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4.3499999999999996</c:v>
                </c:pt>
                <c:pt idx="7" formatCode="0.00">
                  <c:v>2.9319661147281728</c:v>
                </c:pt>
                <c:pt idx="8" formatCode="0.00">
                  <c:v>4.356790460351716</c:v>
                </c:pt>
                <c:pt idx="9">
                  <c:v>5.17</c:v>
                </c:pt>
                <c:pt idx="10">
                  <c:v>4.88</c:v>
                </c:pt>
                <c:pt idx="11">
                  <c:v>0</c:v>
                </c:pt>
                <c:pt idx="12">
                  <c:v>4.8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1-4F34-BA40-30199EC6B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5146496"/>
        <c:axId val="935571952"/>
      </c:barChart>
      <c:lineChart>
        <c:grouping val="stacked"/>
        <c:varyColors val="0"/>
        <c:ser>
          <c:idx val="0"/>
          <c:order val="0"/>
          <c:tx>
            <c:strRef>
              <c:f>'Cedar Key DOH Data'!$B$1</c:f>
              <c:strCache>
                <c:ptCount val="1"/>
                <c:pt idx="0">
                  <c:v>FL DOH COVID Case Incidence</c:v>
                </c:pt>
              </c:strCache>
            </c:strRef>
          </c:tx>
          <c:spPr>
            <a:ln w="15875" cap="rnd">
              <a:noFill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63500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cat>
            <c:numRef>
              <c:f>'Cedar Key DOH Data'!$A$38:$A$59</c:f>
              <c:numCache>
                <c:formatCode>m/d/yyyy</c:formatCode>
                <c:ptCount val="22"/>
                <c:pt idx="0">
                  <c:v>44199</c:v>
                </c:pt>
                <c:pt idx="1">
                  <c:v>44206</c:v>
                </c:pt>
                <c:pt idx="2">
                  <c:v>44213</c:v>
                </c:pt>
                <c:pt idx="3">
                  <c:v>44220</c:v>
                </c:pt>
                <c:pt idx="4">
                  <c:v>44227</c:v>
                </c:pt>
                <c:pt idx="5">
                  <c:v>44234</c:v>
                </c:pt>
                <c:pt idx="6">
                  <c:v>44241</c:v>
                </c:pt>
                <c:pt idx="7">
                  <c:v>44248</c:v>
                </c:pt>
                <c:pt idx="8">
                  <c:v>44255</c:v>
                </c:pt>
                <c:pt idx="9">
                  <c:v>44262</c:v>
                </c:pt>
                <c:pt idx="10">
                  <c:v>44269</c:v>
                </c:pt>
                <c:pt idx="11">
                  <c:v>44276</c:v>
                </c:pt>
                <c:pt idx="12">
                  <c:v>44283</c:v>
                </c:pt>
                <c:pt idx="13">
                  <c:v>44290</c:v>
                </c:pt>
                <c:pt idx="14">
                  <c:v>44297</c:v>
                </c:pt>
                <c:pt idx="15">
                  <c:v>44304</c:v>
                </c:pt>
                <c:pt idx="16">
                  <c:v>44311</c:v>
                </c:pt>
                <c:pt idx="17">
                  <c:v>44318</c:v>
                </c:pt>
                <c:pt idx="18">
                  <c:v>44325</c:v>
                </c:pt>
                <c:pt idx="19">
                  <c:v>44332</c:v>
                </c:pt>
                <c:pt idx="20">
                  <c:v>44339</c:v>
                </c:pt>
                <c:pt idx="21">
                  <c:v>44346</c:v>
                </c:pt>
              </c:numCache>
            </c:numRef>
          </c:cat>
          <c:val>
            <c:numRef>
              <c:f>'Cedar Key DOH Data'!$B$38:$B$59</c:f>
              <c:numCache>
                <c:formatCode>General</c:formatCode>
                <c:ptCount val="22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1-4F34-BA40-30199EC6B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014560"/>
        <c:axId val="277008328"/>
      </c:lineChart>
      <c:valAx>
        <c:axId val="9355719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Log10 COVID GC/L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5146496"/>
        <c:crosses val="max"/>
        <c:crossBetween val="between"/>
      </c:valAx>
      <c:catAx>
        <c:axId val="1095146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571952"/>
        <c:crosses val="autoZero"/>
        <c:auto val="0"/>
        <c:lblAlgn val="ctr"/>
        <c:lblOffset val="100"/>
        <c:noMultiLvlLbl val="1"/>
      </c:catAx>
      <c:valAx>
        <c:axId val="277008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cap="all" baseline="0">
                    <a:effectLst/>
                  </a:rPr>
                  <a:t>FL DOH COVID Case Incidence</a:t>
                </a:r>
                <a:endParaRPr lang="en-US" sz="2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014560"/>
        <c:crosses val="autoZero"/>
        <c:crossBetween val="between"/>
      </c:valAx>
      <c:dateAx>
        <c:axId val="2770145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77008328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Cedar Key Wastewater</a:t>
            </a:r>
            <a:r>
              <a:rPr lang="en-US" baseline="0"/>
              <a:t> SARS-CoV-2 vs. FL DOH Weekly New Cases of COVID-19 in Levy County</a:t>
            </a:r>
            <a:endParaRPr lang="en-US"/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873263453533299E-2"/>
          <c:y val="0.11568029768626144"/>
          <c:w val="0.84821518966180187"/>
          <c:h val="0.6819801774977909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'Cedar Key DOH Data'!$D$1</c:f>
              <c:strCache>
                <c:ptCount val="1"/>
                <c:pt idx="0">
                  <c:v>Log10 COVID GC/L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'Cedar Key DOH Data'!$A$60:$A$64</c:f>
              <c:numCache>
                <c:formatCode>m/d/yyyy</c:formatCode>
                <c:ptCount val="5"/>
                <c:pt idx="0">
                  <c:v>44353</c:v>
                </c:pt>
                <c:pt idx="1">
                  <c:v>44360</c:v>
                </c:pt>
                <c:pt idx="2">
                  <c:v>44367</c:v>
                </c:pt>
                <c:pt idx="3">
                  <c:v>44374</c:v>
                </c:pt>
                <c:pt idx="4">
                  <c:v>44381</c:v>
                </c:pt>
              </c:numCache>
            </c:numRef>
          </c:cat>
          <c:val>
            <c:numRef>
              <c:f>'Cedar Key DOH Data'!$D$60:$D$64</c:f>
              <c:numCache>
                <c:formatCode>General</c:formatCode>
                <c:ptCount val="5"/>
                <c:pt idx="0">
                  <c:v>0</c:v>
                </c:pt>
                <c:pt idx="1">
                  <c:v>4.6900000000000004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8-45CC-B931-058D59727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5146496"/>
        <c:axId val="935571952"/>
      </c:barChart>
      <c:lineChart>
        <c:grouping val="stacked"/>
        <c:varyColors val="0"/>
        <c:ser>
          <c:idx val="0"/>
          <c:order val="0"/>
          <c:tx>
            <c:strRef>
              <c:f>'Cedar Key DOH Data'!$B$1</c:f>
              <c:strCache>
                <c:ptCount val="1"/>
                <c:pt idx="0">
                  <c:v>FL DOH COVID Case Incidence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63500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cat>
            <c:numRef>
              <c:f>'Cedar Key DOH Data'!$A$38:$A$59</c:f>
              <c:numCache>
                <c:formatCode>m/d/yyyy</c:formatCode>
                <c:ptCount val="22"/>
                <c:pt idx="0">
                  <c:v>44199</c:v>
                </c:pt>
                <c:pt idx="1">
                  <c:v>44206</c:v>
                </c:pt>
                <c:pt idx="2">
                  <c:v>44213</c:v>
                </c:pt>
                <c:pt idx="3">
                  <c:v>44220</c:v>
                </c:pt>
                <c:pt idx="4">
                  <c:v>44227</c:v>
                </c:pt>
                <c:pt idx="5">
                  <c:v>44234</c:v>
                </c:pt>
                <c:pt idx="6">
                  <c:v>44241</c:v>
                </c:pt>
                <c:pt idx="7">
                  <c:v>44248</c:v>
                </c:pt>
                <c:pt idx="8">
                  <c:v>44255</c:v>
                </c:pt>
                <c:pt idx="9">
                  <c:v>44262</c:v>
                </c:pt>
                <c:pt idx="10">
                  <c:v>44269</c:v>
                </c:pt>
                <c:pt idx="11">
                  <c:v>44276</c:v>
                </c:pt>
                <c:pt idx="12">
                  <c:v>44283</c:v>
                </c:pt>
                <c:pt idx="13">
                  <c:v>44290</c:v>
                </c:pt>
                <c:pt idx="14">
                  <c:v>44297</c:v>
                </c:pt>
                <c:pt idx="15">
                  <c:v>44304</c:v>
                </c:pt>
                <c:pt idx="16">
                  <c:v>44311</c:v>
                </c:pt>
                <c:pt idx="17">
                  <c:v>44318</c:v>
                </c:pt>
                <c:pt idx="18">
                  <c:v>44325</c:v>
                </c:pt>
                <c:pt idx="19">
                  <c:v>44332</c:v>
                </c:pt>
                <c:pt idx="20">
                  <c:v>44339</c:v>
                </c:pt>
                <c:pt idx="21">
                  <c:v>44346</c:v>
                </c:pt>
              </c:numCache>
            </c:numRef>
          </c:cat>
          <c:val>
            <c:numRef>
              <c:f>'Cedar Key DOH Data'!$B$60:$B$64</c:f>
              <c:numCache>
                <c:formatCode>General</c:formatCode>
                <c:ptCount val="5"/>
                <c:pt idx="0">
                  <c:v>27</c:v>
                </c:pt>
                <c:pt idx="1">
                  <c:v>26</c:v>
                </c:pt>
                <c:pt idx="2">
                  <c:v>12</c:v>
                </c:pt>
                <c:pt idx="3">
                  <c:v>11</c:v>
                </c:pt>
                <c:pt idx="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8-45CC-B931-058D59727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014560"/>
        <c:axId val="277008328"/>
      </c:lineChart>
      <c:valAx>
        <c:axId val="9355719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Log10 COVID GC/L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5146496"/>
        <c:crosses val="max"/>
        <c:crossBetween val="between"/>
      </c:valAx>
      <c:catAx>
        <c:axId val="1095146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571952"/>
        <c:crosses val="autoZero"/>
        <c:auto val="0"/>
        <c:lblAlgn val="ctr"/>
        <c:lblOffset val="100"/>
        <c:noMultiLvlLbl val="1"/>
      </c:catAx>
      <c:valAx>
        <c:axId val="277008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cap="all" baseline="0">
                    <a:effectLst/>
                  </a:rPr>
                  <a:t>FL DOH COVID Case Incidence</a:t>
                </a:r>
                <a:endParaRPr lang="en-US" sz="2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014560"/>
        <c:crosses val="autoZero"/>
        <c:crossBetween val="between"/>
      </c:valAx>
      <c:dateAx>
        <c:axId val="2770145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77008328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981075</xdr:colOff>
      <xdr:row>0</xdr:row>
      <xdr:rowOff>95250</xdr:rowOff>
    </xdr:from>
    <xdr:to>
      <xdr:col>16</xdr:col>
      <xdr:colOff>600075</xdr:colOff>
      <xdr:row>21</xdr:row>
      <xdr:rowOff>166688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4FABE2-B84C-47EC-90AC-D29E1B9C8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981075</xdr:colOff>
      <xdr:row>22</xdr:row>
      <xdr:rowOff>47625</xdr:rowOff>
    </xdr:from>
    <xdr:to>
      <xdr:col>16</xdr:col>
      <xdr:colOff>600075</xdr:colOff>
      <xdr:row>43</xdr:row>
      <xdr:rowOff>119063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4FABE2-B84C-47EC-90AC-D29E1B9C8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13" workbookViewId="0">
      <selection activeCell="H50" sqref="H50"/>
    </sheetView>
  </sheetViews>
  <sheetFormatPr defaultRowHeight="15" x14ac:dyDescent="0.25"/>
  <cols>
    <col min="1" max="1" width="10.7109375" bestFit="1" customWidth="1"/>
    <col min="2" max="2" width="27.5703125" bestFit="1" customWidth="1"/>
    <col min="3" max="3" width="34" bestFit="1" customWidth="1"/>
    <col min="4" max="4" width="17" bestFit="1" customWidth="1"/>
    <col min="6" max="6" width="26.42578125" bestFit="1" customWidth="1"/>
  </cols>
  <sheetData>
    <row r="1" spans="1:4" x14ac:dyDescent="0.25">
      <c r="A1" s="1" t="s">
        <v>1</v>
      </c>
      <c r="B1" s="1" t="s">
        <v>2</v>
      </c>
      <c r="C1" s="1" t="s">
        <v>3</v>
      </c>
      <c r="D1" s="1" t="s">
        <v>0</v>
      </c>
    </row>
    <row r="2" spans="1:4" x14ac:dyDescent="0.25">
      <c r="A2" s="5">
        <v>43947</v>
      </c>
      <c r="B2" s="4">
        <v>0</v>
      </c>
      <c r="C2" s="4">
        <f>B2</f>
        <v>0</v>
      </c>
      <c r="D2" s="4">
        <v>0</v>
      </c>
    </row>
    <row r="3" spans="1:4" x14ac:dyDescent="0.25">
      <c r="A3" s="5">
        <v>43954</v>
      </c>
      <c r="B3" s="4">
        <v>0</v>
      </c>
      <c r="C3" s="4">
        <f>C2+B3</f>
        <v>0</v>
      </c>
      <c r="D3" s="4">
        <v>0</v>
      </c>
    </row>
    <row r="4" spans="1:4" x14ac:dyDescent="0.25">
      <c r="A4" s="5">
        <v>43961</v>
      </c>
      <c r="B4" s="4">
        <v>0</v>
      </c>
      <c r="C4" s="4">
        <f t="shared" ref="C4:C39" si="0">C3+B4</f>
        <v>0</v>
      </c>
      <c r="D4" s="4">
        <v>0</v>
      </c>
    </row>
    <row r="5" spans="1:4" x14ac:dyDescent="0.25">
      <c r="A5" s="5">
        <v>43968</v>
      </c>
      <c r="B5" s="4">
        <v>0</v>
      </c>
      <c r="C5" s="4">
        <f t="shared" si="0"/>
        <v>0</v>
      </c>
      <c r="D5" s="4">
        <v>0</v>
      </c>
    </row>
    <row r="6" spans="1:4" x14ac:dyDescent="0.25">
      <c r="A6" s="5">
        <v>43975</v>
      </c>
      <c r="B6" s="4">
        <v>0</v>
      </c>
      <c r="C6" s="4">
        <f t="shared" si="0"/>
        <v>0</v>
      </c>
      <c r="D6" s="4">
        <v>0</v>
      </c>
    </row>
    <row r="7" spans="1:4" x14ac:dyDescent="0.25">
      <c r="A7" s="2">
        <v>43982</v>
      </c>
      <c r="B7">
        <v>0</v>
      </c>
      <c r="C7">
        <f t="shared" si="0"/>
        <v>0</v>
      </c>
      <c r="D7">
        <v>0</v>
      </c>
    </row>
    <row r="8" spans="1:4" x14ac:dyDescent="0.25">
      <c r="A8" s="2">
        <v>43989</v>
      </c>
      <c r="B8">
        <v>0</v>
      </c>
      <c r="C8">
        <f t="shared" si="0"/>
        <v>0</v>
      </c>
      <c r="D8">
        <v>0</v>
      </c>
    </row>
    <row r="9" spans="1:4" x14ac:dyDescent="0.25">
      <c r="A9" s="2">
        <v>43996</v>
      </c>
      <c r="B9">
        <v>0</v>
      </c>
      <c r="C9">
        <f t="shared" si="0"/>
        <v>0</v>
      </c>
      <c r="D9">
        <v>0</v>
      </c>
    </row>
    <row r="10" spans="1:4" x14ac:dyDescent="0.25">
      <c r="A10" s="2">
        <v>44003</v>
      </c>
      <c r="B10">
        <v>1</v>
      </c>
      <c r="C10">
        <f t="shared" si="0"/>
        <v>1</v>
      </c>
      <c r="D10">
        <v>0</v>
      </c>
    </row>
    <row r="11" spans="1:4" x14ac:dyDescent="0.25">
      <c r="A11" s="2">
        <v>44010</v>
      </c>
      <c r="B11">
        <v>0</v>
      </c>
      <c r="C11">
        <f t="shared" si="0"/>
        <v>1</v>
      </c>
      <c r="D11">
        <v>0</v>
      </c>
    </row>
    <row r="12" spans="1:4" x14ac:dyDescent="0.25">
      <c r="A12" s="2">
        <v>44017</v>
      </c>
      <c r="B12">
        <v>0</v>
      </c>
      <c r="C12">
        <f t="shared" si="0"/>
        <v>1</v>
      </c>
      <c r="D12">
        <v>0</v>
      </c>
    </row>
    <row r="13" spans="1:4" x14ac:dyDescent="0.25">
      <c r="A13" s="2">
        <v>44024</v>
      </c>
      <c r="B13">
        <v>1</v>
      </c>
      <c r="C13">
        <f t="shared" si="0"/>
        <v>2</v>
      </c>
      <c r="D13">
        <v>0</v>
      </c>
    </row>
    <row r="14" spans="1:4" x14ac:dyDescent="0.25">
      <c r="A14" s="2">
        <v>44031</v>
      </c>
      <c r="B14">
        <v>2</v>
      </c>
      <c r="C14">
        <f t="shared" si="0"/>
        <v>4</v>
      </c>
      <c r="D14" s="3">
        <v>4.4876192959103136</v>
      </c>
    </row>
    <row r="15" spans="1:4" x14ac:dyDescent="0.25">
      <c r="A15" s="2">
        <v>44038</v>
      </c>
      <c r="B15">
        <v>2</v>
      </c>
      <c r="C15">
        <f t="shared" si="0"/>
        <v>6</v>
      </c>
      <c r="D15">
        <v>5.0212349729655692</v>
      </c>
    </row>
    <row r="16" spans="1:4" x14ac:dyDescent="0.25">
      <c r="A16" s="2">
        <v>44045</v>
      </c>
      <c r="B16">
        <v>0</v>
      </c>
      <c r="C16">
        <f t="shared" si="0"/>
        <v>6</v>
      </c>
      <c r="D16">
        <v>4.3347088265172529</v>
      </c>
    </row>
    <row r="17" spans="1:6" x14ac:dyDescent="0.25">
      <c r="A17" s="2">
        <v>44052</v>
      </c>
      <c r="B17">
        <v>1</v>
      </c>
      <c r="C17">
        <f t="shared" si="0"/>
        <v>7</v>
      </c>
      <c r="D17">
        <v>0</v>
      </c>
      <c r="F17" s="4"/>
    </row>
    <row r="18" spans="1:6" x14ac:dyDescent="0.25">
      <c r="A18" s="2">
        <v>44059</v>
      </c>
      <c r="B18">
        <v>1</v>
      </c>
      <c r="C18">
        <f t="shared" si="0"/>
        <v>8</v>
      </c>
      <c r="D18">
        <v>4.851214224254413</v>
      </c>
    </row>
    <row r="19" spans="1:6" x14ac:dyDescent="0.25">
      <c r="A19" s="2">
        <v>44066</v>
      </c>
      <c r="B19">
        <v>0</v>
      </c>
      <c r="C19">
        <f t="shared" si="0"/>
        <v>8</v>
      </c>
      <c r="D19">
        <v>0</v>
      </c>
    </row>
    <row r="20" spans="1:6" x14ac:dyDescent="0.25">
      <c r="A20" s="2">
        <v>44073</v>
      </c>
      <c r="B20">
        <v>0</v>
      </c>
      <c r="C20">
        <f t="shared" si="0"/>
        <v>8</v>
      </c>
      <c r="D20">
        <v>0</v>
      </c>
    </row>
    <row r="21" spans="1:6" x14ac:dyDescent="0.25">
      <c r="A21" s="2">
        <v>44080</v>
      </c>
      <c r="B21">
        <v>0</v>
      </c>
      <c r="C21">
        <f t="shared" si="0"/>
        <v>8</v>
      </c>
      <c r="D21">
        <v>0</v>
      </c>
    </row>
    <row r="22" spans="1:6" x14ac:dyDescent="0.25">
      <c r="A22" s="2">
        <v>44087</v>
      </c>
      <c r="B22">
        <v>0</v>
      </c>
      <c r="C22">
        <f t="shared" si="0"/>
        <v>8</v>
      </c>
      <c r="D22">
        <v>0</v>
      </c>
    </row>
    <row r="23" spans="1:6" x14ac:dyDescent="0.25">
      <c r="A23" s="2">
        <v>44094</v>
      </c>
      <c r="B23">
        <v>1</v>
      </c>
      <c r="C23">
        <f t="shared" si="0"/>
        <v>9</v>
      </c>
      <c r="D23">
        <v>0</v>
      </c>
    </row>
    <row r="24" spans="1:6" x14ac:dyDescent="0.25">
      <c r="A24" s="2">
        <v>44101</v>
      </c>
      <c r="B24">
        <v>1</v>
      </c>
      <c r="C24">
        <f t="shared" si="0"/>
        <v>10</v>
      </c>
      <c r="D24">
        <v>0</v>
      </c>
    </row>
    <row r="25" spans="1:6" x14ac:dyDescent="0.25">
      <c r="A25" s="2">
        <v>44108</v>
      </c>
      <c r="B25">
        <v>0</v>
      </c>
      <c r="C25">
        <f t="shared" si="0"/>
        <v>10</v>
      </c>
      <c r="D25">
        <v>0</v>
      </c>
    </row>
    <row r="26" spans="1:6" x14ac:dyDescent="0.25">
      <c r="A26" s="2">
        <v>44115</v>
      </c>
      <c r="B26">
        <v>0</v>
      </c>
      <c r="C26">
        <f t="shared" si="0"/>
        <v>10</v>
      </c>
      <c r="D26">
        <v>0</v>
      </c>
    </row>
    <row r="27" spans="1:6" x14ac:dyDescent="0.25">
      <c r="A27" s="2">
        <v>44122</v>
      </c>
      <c r="B27">
        <v>0</v>
      </c>
      <c r="C27">
        <f t="shared" si="0"/>
        <v>10</v>
      </c>
      <c r="D27">
        <v>0</v>
      </c>
    </row>
    <row r="28" spans="1:6" x14ac:dyDescent="0.25">
      <c r="A28" s="2">
        <v>44129</v>
      </c>
      <c r="B28">
        <v>0</v>
      </c>
      <c r="C28">
        <f t="shared" si="0"/>
        <v>10</v>
      </c>
      <c r="D28">
        <v>0</v>
      </c>
    </row>
    <row r="29" spans="1:6" x14ac:dyDescent="0.25">
      <c r="A29" s="2">
        <v>44136</v>
      </c>
      <c r="B29">
        <v>4</v>
      </c>
      <c r="C29">
        <f t="shared" si="0"/>
        <v>14</v>
      </c>
      <c r="D29">
        <v>0</v>
      </c>
    </row>
    <row r="30" spans="1:6" x14ac:dyDescent="0.25">
      <c r="A30" s="2">
        <v>44143</v>
      </c>
      <c r="B30">
        <v>3</v>
      </c>
      <c r="C30">
        <f t="shared" si="0"/>
        <v>17</v>
      </c>
      <c r="D30">
        <v>0</v>
      </c>
    </row>
    <row r="31" spans="1:6" x14ac:dyDescent="0.25">
      <c r="A31" s="2">
        <v>44150</v>
      </c>
      <c r="B31">
        <v>2</v>
      </c>
      <c r="C31">
        <f t="shared" si="0"/>
        <v>19</v>
      </c>
      <c r="D31">
        <v>5.1486026548060932</v>
      </c>
    </row>
    <row r="32" spans="1:6" x14ac:dyDescent="0.25">
      <c r="A32" s="2">
        <v>44157</v>
      </c>
      <c r="B32">
        <v>7</v>
      </c>
      <c r="C32">
        <f t="shared" si="0"/>
        <v>26</v>
      </c>
      <c r="D32">
        <v>0</v>
      </c>
    </row>
    <row r="33" spans="1:5" x14ac:dyDescent="0.25">
      <c r="A33" s="2">
        <v>44164</v>
      </c>
      <c r="B33">
        <v>5</v>
      </c>
      <c r="C33">
        <f t="shared" si="0"/>
        <v>31</v>
      </c>
      <c r="D33">
        <v>0</v>
      </c>
    </row>
    <row r="34" spans="1:5" x14ac:dyDescent="0.25">
      <c r="A34" s="2">
        <v>44171</v>
      </c>
      <c r="B34">
        <v>0</v>
      </c>
      <c r="C34">
        <f t="shared" si="0"/>
        <v>31</v>
      </c>
      <c r="D34">
        <v>0</v>
      </c>
    </row>
    <row r="35" spans="1:5" x14ac:dyDescent="0.25">
      <c r="A35" s="2">
        <v>44178</v>
      </c>
      <c r="B35">
        <v>0</v>
      </c>
      <c r="C35">
        <f t="shared" si="0"/>
        <v>31</v>
      </c>
      <c r="D35">
        <v>0</v>
      </c>
    </row>
    <row r="36" spans="1:5" x14ac:dyDescent="0.25">
      <c r="A36" s="2">
        <v>44185</v>
      </c>
      <c r="B36">
        <v>2</v>
      </c>
      <c r="C36">
        <f t="shared" si="0"/>
        <v>33</v>
      </c>
      <c r="D36">
        <v>4.6399999999999997</v>
      </c>
    </row>
    <row r="37" spans="1:5" x14ac:dyDescent="0.25">
      <c r="A37" s="2">
        <v>44192</v>
      </c>
      <c r="B37">
        <v>3</v>
      </c>
      <c r="C37">
        <f t="shared" si="0"/>
        <v>36</v>
      </c>
      <c r="D37">
        <v>0</v>
      </c>
    </row>
    <row r="38" spans="1:5" x14ac:dyDescent="0.25">
      <c r="A38" s="2">
        <v>44199</v>
      </c>
      <c r="B38">
        <v>4</v>
      </c>
      <c r="C38">
        <f t="shared" si="0"/>
        <v>40</v>
      </c>
      <c r="D38">
        <v>0</v>
      </c>
    </row>
    <row r="39" spans="1:5" x14ac:dyDescent="0.25">
      <c r="A39" s="2">
        <v>44206</v>
      </c>
      <c r="B39">
        <v>8</v>
      </c>
      <c r="C39">
        <f t="shared" si="0"/>
        <v>48</v>
      </c>
      <c r="D39">
        <v>0</v>
      </c>
      <c r="E39" t="s">
        <v>4</v>
      </c>
    </row>
    <row r="40" spans="1:5" x14ac:dyDescent="0.25">
      <c r="A40" s="2">
        <v>44213</v>
      </c>
      <c r="B40">
        <f>C40-C39</f>
        <v>16</v>
      </c>
      <c r="C40">
        <v>64</v>
      </c>
      <c r="D40">
        <v>3.9</v>
      </c>
      <c r="E40" t="s">
        <v>5</v>
      </c>
    </row>
    <row r="41" spans="1:5" x14ac:dyDescent="0.25">
      <c r="A41" s="2">
        <v>44220</v>
      </c>
      <c r="B41">
        <f>C41-C40</f>
        <v>5</v>
      </c>
      <c r="C41">
        <v>69</v>
      </c>
      <c r="D41">
        <v>0</v>
      </c>
      <c r="E41" t="s">
        <v>6</v>
      </c>
    </row>
    <row r="42" spans="1:5" x14ac:dyDescent="0.25">
      <c r="A42" s="2">
        <v>44227</v>
      </c>
      <c r="B42">
        <f>C42-C41</f>
        <v>5</v>
      </c>
      <c r="C42">
        <v>74</v>
      </c>
      <c r="D42">
        <v>0</v>
      </c>
      <c r="E42" t="s">
        <v>7</v>
      </c>
    </row>
    <row r="43" spans="1:5" x14ac:dyDescent="0.25">
      <c r="A43" s="2">
        <v>44234</v>
      </c>
      <c r="B43">
        <f t="shared" ref="B43:B59" si="1">C43-C42</f>
        <v>6</v>
      </c>
      <c r="C43">
        <v>80</v>
      </c>
      <c r="D43">
        <v>0</v>
      </c>
      <c r="E43" t="s">
        <v>8</v>
      </c>
    </row>
    <row r="44" spans="1:5" x14ac:dyDescent="0.25">
      <c r="A44" s="2">
        <v>44241</v>
      </c>
      <c r="B44">
        <f t="shared" si="1"/>
        <v>1</v>
      </c>
      <c r="C44">
        <v>81</v>
      </c>
      <c r="D44">
        <v>4.3499999999999996</v>
      </c>
      <c r="E44" t="s">
        <v>9</v>
      </c>
    </row>
    <row r="45" spans="1:5" x14ac:dyDescent="0.25">
      <c r="A45" s="2">
        <v>44248</v>
      </c>
      <c r="B45">
        <f t="shared" si="1"/>
        <v>3</v>
      </c>
      <c r="C45">
        <v>84</v>
      </c>
      <c r="D45" s="3">
        <v>2.9319661147281728</v>
      </c>
      <c r="E45" t="s">
        <v>10</v>
      </c>
    </row>
    <row r="46" spans="1:5" x14ac:dyDescent="0.25">
      <c r="A46" s="2">
        <v>44255</v>
      </c>
      <c r="B46">
        <f t="shared" si="1"/>
        <v>3</v>
      </c>
      <c r="C46">
        <v>87</v>
      </c>
      <c r="D46" s="3">
        <v>4.356790460351716</v>
      </c>
      <c r="E46" t="s">
        <v>11</v>
      </c>
    </row>
    <row r="47" spans="1:5" x14ac:dyDescent="0.25">
      <c r="A47" s="2">
        <v>44262</v>
      </c>
      <c r="B47">
        <f t="shared" si="1"/>
        <v>4</v>
      </c>
      <c r="C47">
        <v>91</v>
      </c>
      <c r="D47">
        <v>5.17</v>
      </c>
      <c r="E47" t="s">
        <v>12</v>
      </c>
    </row>
    <row r="48" spans="1:5" x14ac:dyDescent="0.25">
      <c r="A48" s="2">
        <v>44269</v>
      </c>
      <c r="B48">
        <f t="shared" si="1"/>
        <v>6</v>
      </c>
      <c r="C48">
        <v>97</v>
      </c>
      <c r="D48">
        <v>4.88</v>
      </c>
      <c r="E48" t="s">
        <v>15</v>
      </c>
    </row>
    <row r="49" spans="1:5" x14ac:dyDescent="0.25">
      <c r="A49" s="2">
        <v>44276</v>
      </c>
      <c r="B49">
        <f t="shared" si="1"/>
        <v>2</v>
      </c>
      <c r="C49">
        <v>99</v>
      </c>
      <c r="D49">
        <v>0</v>
      </c>
      <c r="E49" t="s">
        <v>13</v>
      </c>
    </row>
    <row r="50" spans="1:5" x14ac:dyDescent="0.25">
      <c r="A50" s="2">
        <v>44283</v>
      </c>
      <c r="B50">
        <f t="shared" si="1"/>
        <v>1</v>
      </c>
      <c r="C50">
        <v>100</v>
      </c>
      <c r="D50">
        <v>4.8</v>
      </c>
      <c r="E50" t="s">
        <v>14</v>
      </c>
    </row>
    <row r="51" spans="1:5" x14ac:dyDescent="0.25">
      <c r="A51" s="2">
        <v>44290</v>
      </c>
      <c r="B51">
        <f t="shared" si="1"/>
        <v>2</v>
      </c>
      <c r="C51">
        <v>102</v>
      </c>
      <c r="D51">
        <v>0</v>
      </c>
      <c r="E51" t="s">
        <v>16</v>
      </c>
    </row>
    <row r="52" spans="1:5" x14ac:dyDescent="0.25">
      <c r="A52" s="2">
        <v>44297</v>
      </c>
      <c r="B52">
        <f t="shared" si="1"/>
        <v>2</v>
      </c>
      <c r="C52">
        <v>104</v>
      </c>
      <c r="D52">
        <v>0</v>
      </c>
      <c r="E52" t="s">
        <v>17</v>
      </c>
    </row>
    <row r="53" spans="1:5" x14ac:dyDescent="0.25">
      <c r="A53" s="2">
        <v>44304</v>
      </c>
      <c r="B53">
        <f t="shared" si="1"/>
        <v>4</v>
      </c>
      <c r="C53">
        <v>108</v>
      </c>
      <c r="D53">
        <v>0</v>
      </c>
      <c r="E53" t="s">
        <v>18</v>
      </c>
    </row>
    <row r="54" spans="1:5" x14ac:dyDescent="0.25">
      <c r="A54" s="2">
        <v>44311</v>
      </c>
      <c r="B54">
        <f t="shared" si="1"/>
        <v>1</v>
      </c>
      <c r="C54">
        <v>109</v>
      </c>
      <c r="D54">
        <v>0</v>
      </c>
      <c r="E54" t="s">
        <v>19</v>
      </c>
    </row>
    <row r="55" spans="1:5" x14ac:dyDescent="0.25">
      <c r="A55" s="2">
        <v>44318</v>
      </c>
      <c r="B55">
        <f t="shared" si="1"/>
        <v>1</v>
      </c>
      <c r="C55">
        <v>110</v>
      </c>
      <c r="D55">
        <v>0</v>
      </c>
      <c r="E55" t="s">
        <v>21</v>
      </c>
    </row>
    <row r="56" spans="1:5" x14ac:dyDescent="0.25">
      <c r="A56" s="2">
        <v>44325</v>
      </c>
      <c r="B56">
        <f t="shared" si="1"/>
        <v>1</v>
      </c>
      <c r="C56">
        <v>111</v>
      </c>
      <c r="D56">
        <v>0</v>
      </c>
      <c r="E56" t="s">
        <v>20</v>
      </c>
    </row>
    <row r="57" spans="1:5" x14ac:dyDescent="0.25">
      <c r="A57" s="2">
        <v>44332</v>
      </c>
      <c r="B57">
        <f t="shared" si="1"/>
        <v>2</v>
      </c>
      <c r="C57">
        <v>113</v>
      </c>
      <c r="D57">
        <v>0</v>
      </c>
      <c r="E57" t="s">
        <v>22</v>
      </c>
    </row>
    <row r="58" spans="1:5" x14ac:dyDescent="0.25">
      <c r="A58" s="2">
        <v>44339</v>
      </c>
      <c r="B58">
        <f t="shared" si="1"/>
        <v>0</v>
      </c>
      <c r="C58">
        <v>113</v>
      </c>
      <c r="D58">
        <v>0</v>
      </c>
      <c r="E58" t="s">
        <v>23</v>
      </c>
    </row>
    <row r="59" spans="1:5" x14ac:dyDescent="0.25">
      <c r="A59" s="2">
        <v>44346</v>
      </c>
      <c r="B59">
        <f t="shared" si="1"/>
        <v>0</v>
      </c>
      <c r="C59">
        <v>113</v>
      </c>
      <c r="D59">
        <v>0</v>
      </c>
      <c r="E59" t="s">
        <v>24</v>
      </c>
    </row>
    <row r="60" spans="1:5" x14ac:dyDescent="0.25">
      <c r="A60" s="2">
        <v>44353</v>
      </c>
      <c r="B60">
        <v>27</v>
      </c>
      <c r="D60">
        <v>0</v>
      </c>
      <c r="E60" t="s">
        <v>28</v>
      </c>
    </row>
    <row r="61" spans="1:5" x14ac:dyDescent="0.25">
      <c r="A61" s="2">
        <v>44360</v>
      </c>
      <c r="B61">
        <v>26</v>
      </c>
      <c r="D61">
        <v>4.6900000000000004</v>
      </c>
      <c r="E61" t="s">
        <v>25</v>
      </c>
    </row>
    <row r="62" spans="1:5" x14ac:dyDescent="0.25">
      <c r="A62" s="2">
        <v>44367</v>
      </c>
      <c r="B62">
        <v>12</v>
      </c>
      <c r="D62">
        <v>0</v>
      </c>
      <c r="E62" t="s">
        <v>26</v>
      </c>
    </row>
    <row r="63" spans="1:5" x14ac:dyDescent="0.25">
      <c r="A63" s="2">
        <v>44374</v>
      </c>
      <c r="B63">
        <v>11</v>
      </c>
      <c r="D63">
        <v>0</v>
      </c>
      <c r="E63" t="s">
        <v>27</v>
      </c>
    </row>
    <row r="64" spans="1:5" x14ac:dyDescent="0.25">
      <c r="A64" s="2">
        <v>44381</v>
      </c>
      <c r="B64">
        <v>16</v>
      </c>
      <c r="D64">
        <v>0</v>
      </c>
      <c r="E64" t="s">
        <v>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Cedar Key DOH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Rainey</dc:creator>
  <cp:lastModifiedBy>jbisesi</cp:lastModifiedBy>
  <dcterms:created xsi:type="dcterms:W3CDTF">2020-08-09T16:05:29Z</dcterms:created>
  <dcterms:modified xsi:type="dcterms:W3CDTF">2021-07-21T19:26:25Z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